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EchangeTM-JB\2019-20\3 - T SI\PI 2019-20\1 - Mountainboard électrique\TRANSMETTRE courroie et chaîne\TRANSMETTRE Transmission par courroie crantée\"/>
    </mc:Choice>
  </mc:AlternateContent>
  <xr:revisionPtr revIDLastSave="0" documentId="13_ncr:1_{33258890-F7BD-4953-A41C-2714BF5DCB97}" xr6:coauthVersionLast="45" xr6:coauthVersionMax="45" xr10:uidLastSave="{00000000-0000-0000-0000-000000000000}"/>
  <bookViews>
    <workbookView xWindow="-120" yWindow="-120" windowWidth="29040" windowHeight="15990" xr2:uid="{76FCFF52-A1EB-4E96-9F52-8B0E9291C60B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" i="1" l="1"/>
  <c r="E6" i="1"/>
  <c r="E9" i="1" s="1"/>
  <c r="E8" i="1" l="1"/>
  <c r="E10" i="1"/>
</calcChain>
</file>

<file path=xl/sharedStrings.xml><?xml version="1.0" encoding="utf-8"?>
<sst xmlns="http://schemas.openxmlformats.org/spreadsheetml/2006/main" count="20" uniqueCount="15">
  <si>
    <t>diamètre primitif</t>
  </si>
  <si>
    <t>mm</t>
  </si>
  <si>
    <t>nbre de dents</t>
  </si>
  <si>
    <t>courroie crantée T5</t>
  </si>
  <si>
    <t>pas</t>
  </si>
  <si>
    <t>entraxe cible</t>
  </si>
  <si>
    <t>Long courroie théorique</t>
  </si>
  <si>
    <t>enroulement D1</t>
  </si>
  <si>
    <t>enrouelement D2</t>
  </si>
  <si>
    <t>rad</t>
  </si>
  <si>
    <t>a &gt; R1+R2</t>
  </si>
  <si>
    <t>dp1</t>
  </si>
  <si>
    <t>dp2</t>
  </si>
  <si>
    <t>Z1</t>
  </si>
  <si>
    <t>Z2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</si>
</sst>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2" borderId="1" xfId="0" applyFill="1" applyBorder="1"/>
    <xf numFmtId="2" fontId="0" fillId="3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1</xdr:row>
      <xdr:rowOff>76200</xdr:rowOff>
    </xdr:from>
    <xdr:to>
      <xdr:col>15</xdr:col>
      <xdr:colOff>14931</xdr:colOff>
      <xdr:row>29</xdr:row>
      <xdr:rowOff>125717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A012FC7-0635-40C8-85FD-2AF5177F50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67575" y="266700"/>
          <a:ext cx="6044256" cy="53835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F038C-F029-44BE-B6EB-9CCD1BEFD5AE}">
  <dimension ref="C2:F10"/>
  <sheetViews>
    <sheetView tabSelected="1" workbookViewId="0">
      <selection activeCell="E26" sqref="E26"/>
    </sheetView>
  </sheetViews>
  <sheetFormatPr baseColWidth="10" defaultRowHeight="15" x14ac:dyDescent="0.25"/>
  <cols>
    <col min="3" max="3" width="22.5703125" bestFit="1" customWidth="1"/>
    <col min="5" max="5" width="28.28515625" customWidth="1"/>
  </cols>
  <sheetData>
    <row r="2" spans="3:6" x14ac:dyDescent="0.25">
      <c r="C2" s="1" t="s">
        <v>3</v>
      </c>
      <c r="D2" s="1" t="s">
        <v>4</v>
      </c>
      <c r="E2" s="2">
        <v>5</v>
      </c>
      <c r="F2" s="1" t="s">
        <v>1</v>
      </c>
    </row>
    <row r="3" spans="3:6" x14ac:dyDescent="0.25">
      <c r="C3" s="1" t="s">
        <v>2</v>
      </c>
      <c r="D3" s="1" t="s">
        <v>13</v>
      </c>
      <c r="E3" s="2">
        <v>12</v>
      </c>
      <c r="F3" s="1"/>
    </row>
    <row r="4" spans="3:6" x14ac:dyDescent="0.25">
      <c r="C4" s="1"/>
      <c r="D4" s="1" t="s">
        <v>14</v>
      </c>
      <c r="E4" s="2">
        <v>36</v>
      </c>
      <c r="F4" s="1"/>
    </row>
    <row r="5" spans="3:6" x14ac:dyDescent="0.25">
      <c r="C5" s="1" t="s">
        <v>0</v>
      </c>
      <c r="D5" s="1" t="s">
        <v>11</v>
      </c>
      <c r="E5" s="3">
        <f>E3*$E$2/PI()</f>
        <v>19.098593171027442</v>
      </c>
      <c r="F5" s="1" t="s">
        <v>1</v>
      </c>
    </row>
    <row r="6" spans="3:6" x14ac:dyDescent="0.25">
      <c r="C6" s="1"/>
      <c r="D6" s="1" t="s">
        <v>12</v>
      </c>
      <c r="E6" s="3">
        <f>E4*$E$2/PI()</f>
        <v>57.295779513082323</v>
      </c>
      <c r="F6" s="1" t="s">
        <v>1</v>
      </c>
    </row>
    <row r="7" spans="3:6" x14ac:dyDescent="0.25">
      <c r="C7" s="1" t="s">
        <v>5</v>
      </c>
      <c r="D7" s="1" t="s">
        <v>10</v>
      </c>
      <c r="E7" s="2">
        <v>60</v>
      </c>
      <c r="F7" s="1" t="s">
        <v>1</v>
      </c>
    </row>
    <row r="8" spans="3:6" x14ac:dyDescent="0.25">
      <c r="C8" s="1" t="s">
        <v>7</v>
      </c>
      <c r="D8" s="1"/>
      <c r="E8" s="3">
        <f>PI()-2*(ASIN((($E$6-$E$5)/(2*$E$7))))</f>
        <v>2.4937004397258318</v>
      </c>
      <c r="F8" s="1" t="s">
        <v>9</v>
      </c>
    </row>
    <row r="9" spans="3:6" x14ac:dyDescent="0.25">
      <c r="C9" s="1" t="s">
        <v>8</v>
      </c>
      <c r="D9" s="1"/>
      <c r="E9" s="3">
        <f>PI()+2*(ASIN((($E$6-$E$5)/(2*$E$7))))</f>
        <v>3.7894848674537545</v>
      </c>
      <c r="F9" s="1" t="s">
        <v>9</v>
      </c>
    </row>
    <row r="10" spans="3:6" x14ac:dyDescent="0.25">
      <c r="C10" s="1" t="s">
        <v>6</v>
      </c>
      <c r="D10" s="1"/>
      <c r="E10" s="3">
        <f>SQRT(4*E7*E7-(ABS(E6-E5))^2)+0.5*(E8*E5+E9*E6)</f>
        <v>246.13223589868403</v>
      </c>
      <c r="F10" s="1" t="s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M6600-TOM</dc:creator>
  <cp:lastModifiedBy>M6600-TOM</cp:lastModifiedBy>
  <dcterms:created xsi:type="dcterms:W3CDTF">2019-10-24T09:19:09Z</dcterms:created>
  <dcterms:modified xsi:type="dcterms:W3CDTF">2019-10-24T10:06:10Z</dcterms:modified>
</cp:coreProperties>
</file>