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URS T.M\SSI\PI 2019-20\Base de connaissances\Documents fonctions techniques (bondgraphe)\ALIMENTER batterie\modélisation batterie Shepherd\"/>
    </mc:Choice>
  </mc:AlternateContent>
  <xr:revisionPtr revIDLastSave="0" documentId="13_ncr:1_{7D336E97-ACDB-4D5F-83ED-40BEDB81DCC3}" xr6:coauthVersionLast="40" xr6:coauthVersionMax="40" xr10:uidLastSave="{00000000-0000-0000-0000-000000000000}"/>
  <bookViews>
    <workbookView xWindow="0" yWindow="0" windowWidth="15180" windowHeight="10650" xr2:uid="{00000000-000D-0000-FFFF-FFFF0000000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16" i="1" l="1"/>
  <c r="E16" i="1" l="1"/>
  <c r="F16" i="1" s="1"/>
  <c r="D16" i="1"/>
</calcChain>
</file>

<file path=xl/sharedStrings.xml><?xml version="1.0" encoding="utf-8"?>
<sst xmlns="http://schemas.openxmlformats.org/spreadsheetml/2006/main" count="24" uniqueCount="22">
  <si>
    <t>V</t>
  </si>
  <si>
    <t>Q</t>
  </si>
  <si>
    <t>Ib =</t>
  </si>
  <si>
    <t>A</t>
  </si>
  <si>
    <t>K</t>
  </si>
  <si>
    <t>Ri</t>
  </si>
  <si>
    <t>B</t>
  </si>
  <si>
    <t>Ah</t>
  </si>
  <si>
    <t>Vnom</t>
  </si>
  <si>
    <t>Qnom</t>
  </si>
  <si>
    <t>Capacité batterie</t>
  </si>
  <si>
    <t>Caractéristique de la charge ohmique</t>
  </si>
  <si>
    <t>Caractéristiques batterie</t>
  </si>
  <si>
    <t>Points caractériqtiques de la courbe de décharge</t>
  </si>
  <si>
    <t>|Ri|</t>
  </si>
  <si>
    <t>Constantes pour la simulation sous Scilab</t>
  </si>
  <si>
    <r>
      <t>P1</t>
    </r>
    <r>
      <rPr>
        <b/>
        <sz val="10"/>
        <color theme="5" tint="-0.249977111117893"/>
        <rFont val="Calibri"/>
        <family val="2"/>
        <scheme val="minor"/>
      </rPr>
      <t xml:space="preserve"> (V1,Q1)</t>
    </r>
  </si>
  <si>
    <r>
      <t>P2</t>
    </r>
    <r>
      <rPr>
        <b/>
        <sz val="10"/>
        <color theme="5" tint="-0.249977111117893"/>
        <rFont val="Calibri"/>
        <family val="2"/>
        <scheme val="minor"/>
      </rPr>
      <t xml:space="preserve"> (V2,Q2)</t>
    </r>
  </si>
  <si>
    <r>
      <t>P3</t>
    </r>
    <r>
      <rPr>
        <b/>
        <sz val="10"/>
        <color theme="5" tint="-0.249977111117893"/>
        <rFont val="Calibri"/>
        <family val="2"/>
        <scheme val="minor"/>
      </rPr>
      <t xml:space="preserve"> (V3,Q3)</t>
    </r>
  </si>
  <si>
    <r>
      <t>P4</t>
    </r>
    <r>
      <rPr>
        <b/>
        <sz val="10"/>
        <color theme="5" tint="-0.249977111117893"/>
        <rFont val="Calibri"/>
        <family val="2"/>
        <scheme val="minor"/>
      </rPr>
      <t xml:space="preserve"> (V4,Q4)</t>
    </r>
  </si>
  <si>
    <t>Courant de décharge batt.</t>
  </si>
  <si>
    <t>Tension initiale (à mesurer)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</si>
</sst>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20</xdr:row>
      <xdr:rowOff>49861</xdr:rowOff>
    </xdr:from>
    <xdr:to>
      <xdr:col>15</xdr:col>
      <xdr:colOff>666750</xdr:colOff>
      <xdr:row>30</xdr:row>
      <xdr:rowOff>152400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F5395A3B-ED3B-41FA-9CF6-8BFD20B74860}"/>
            </a:ext>
          </a:extLst>
        </xdr:cNvPr>
        <xdr:cNvGrpSpPr/>
      </xdr:nvGrpSpPr>
      <xdr:grpSpPr>
        <a:xfrm>
          <a:off x="5687158" y="3911149"/>
          <a:ext cx="6438900" cy="2007539"/>
          <a:chOff x="8896350" y="180975"/>
          <a:chExt cx="6438900" cy="1990725"/>
        </a:xfrm>
      </xdr:grpSpPr>
      <xdr:pic>
        <xdr:nvPicPr>
          <xdr:cNvPr id="4" name="Image 3">
            <a:extLst>
              <a:ext uri="{FF2B5EF4-FFF2-40B4-BE49-F238E27FC236}">
                <a16:creationId xmlns:a16="http://schemas.microsoft.com/office/drawing/2014/main" id="{DA6C1C5C-5143-404B-9CA2-F3D776AD447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896350" y="180975"/>
            <a:ext cx="3694990" cy="752475"/>
          </a:xfrm>
          <a:prstGeom prst="rect">
            <a:avLst/>
          </a:prstGeom>
        </xdr:spPr>
      </xdr:pic>
      <xdr:pic>
        <xdr:nvPicPr>
          <xdr:cNvPr id="5" name="Image 4">
            <a:extLst>
              <a:ext uri="{FF2B5EF4-FFF2-40B4-BE49-F238E27FC236}">
                <a16:creationId xmlns:a16="http://schemas.microsoft.com/office/drawing/2014/main" id="{AB327123-9EBF-43ED-90CE-CEAC10466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924925" y="876300"/>
            <a:ext cx="2380735" cy="1295400"/>
          </a:xfrm>
          <a:prstGeom prst="rect">
            <a:avLst/>
          </a:prstGeom>
        </xdr:spPr>
      </xdr:pic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7" name="ZoneTexte 6">
                <a:extLst>
                  <a:ext uri="{FF2B5EF4-FFF2-40B4-BE49-F238E27FC236}">
                    <a16:creationId xmlns:a16="http://schemas.microsoft.com/office/drawing/2014/main" id="{8551DACE-2650-4A3A-982F-94652580BAD3}"/>
                  </a:ext>
                </a:extLst>
              </xdr:cNvPr>
              <xdr:cNvSpPr txBox="1"/>
            </xdr:nvSpPr>
            <xdr:spPr>
              <a:xfrm>
                <a:off x="11308322" y="923925"/>
                <a:ext cx="4026928" cy="485775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𝐴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=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𝑉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1−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𝑉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0+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𝑅𝑖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∗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𝐼𝑏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𝐾</m:t>
                      </m:r>
                    </m:oMath>
                  </m:oMathPara>
                </a14:m>
                <a:endParaRPr lang="fr-FR" sz="1400"/>
              </a:p>
            </xdr:txBody>
          </xdr:sp>
        </mc:Choice>
        <mc:Fallback xmlns="">
          <xdr:sp macro="" textlink="">
            <xdr:nvSpPr>
              <xdr:cNvPr id="7" name="ZoneTexte 6">
                <a:extLst>
                  <a:ext uri="{FF2B5EF4-FFF2-40B4-BE49-F238E27FC236}">
                    <a16:creationId xmlns:a16="http://schemas.microsoft.com/office/drawing/2014/main" id="{8551DACE-2650-4A3A-982F-94652580BAD3}"/>
                  </a:ext>
                </a:extLst>
              </xdr:cNvPr>
              <xdr:cNvSpPr txBox="1"/>
            </xdr:nvSpPr>
            <xdr:spPr>
              <a:xfrm>
                <a:off x="11308322" y="923925"/>
                <a:ext cx="4026928" cy="485775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pPr/>
                <a:r>
                  <a:rPr lang="fr-FR" sz="1400" b="0" i="0">
                    <a:latin typeface="Cambria Math" panose="02040503050406030204" pitchFamily="18" charset="0"/>
                  </a:rPr>
                  <a:t>𝐴=𝑉1−𝑉0+𝑅𝑖∗𝐼𝑏+𝐾</a:t>
                </a:r>
                <a:endParaRPr lang="fr-FR" sz="1400"/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8" name="ZoneTexte 7">
                <a:extLst>
                  <a:ext uri="{FF2B5EF4-FFF2-40B4-BE49-F238E27FC236}">
                    <a16:creationId xmlns:a16="http://schemas.microsoft.com/office/drawing/2014/main" id="{11E83273-45E9-4884-9E6C-20C1B77FAB1F}"/>
                  </a:ext>
                </a:extLst>
              </xdr:cNvPr>
              <xdr:cNvSpPr txBox="1"/>
            </xdr:nvSpPr>
            <xdr:spPr>
              <a:xfrm>
                <a:off x="11210925" y="1352226"/>
                <a:ext cx="4114016" cy="819474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lIns="0" tIns="0" rIns="0" bIns="0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r>
                        <a:rPr lang="fr-FR" sz="1400" b="0" i="1">
                          <a:latin typeface="Cambria Math" panose="02040503050406030204" pitchFamily="18" charset="0"/>
                        </a:rPr>
                        <m:t>𝐵</m:t>
                      </m:r>
                      <m:r>
                        <a:rPr lang="fr-FR" sz="1400" b="0" i="1">
                          <a:latin typeface="Cambria Math" panose="02040503050406030204" pitchFamily="18" charset="0"/>
                        </a:rPr>
                        <m:t>=</m:t>
                      </m:r>
                      <m:f>
                        <m:fPr>
                          <m:ctrlPr>
                            <a:rPr lang="fr-FR" sz="1400" b="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m:rPr>
                              <m:sty m:val="p"/>
                            </m:rPr>
                            <a:rPr lang="fr-FR" sz="1400" b="0" i="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ln</m:t>
                          </m:r>
                          <m:d>
                            <m:dPr>
                              <m:ctrlPr>
                                <a:rPr lang="fr-FR" sz="14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𝐴</m:t>
                                  </m:r>
                                </m:num>
                                <m:den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𝑉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2−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𝑉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0+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𝑅𝑖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.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𝐼𝑏</m:t>
                                  </m:r>
                                  <m:r>
                                    <a:rPr lang="fr-FR" sz="14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+</m:t>
                                  </m:r>
                                  <m:f>
                                    <m:fPr>
                                      <m:ctrlP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fPr>
                                    <m:num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𝐾</m:t>
                                      </m:r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.</m:t>
                                      </m:r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𝑄</m:t>
                                      </m:r>
                                    </m:num>
                                    <m:den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𝑄</m:t>
                                      </m:r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−</m:t>
                                      </m:r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𝑄</m:t>
                                      </m:r>
                                      <m:r>
                                        <a:rPr lang="fr-FR" sz="14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2</m:t>
                                      </m:r>
                                    </m:den>
                                  </m:f>
                                </m:den>
                              </m:f>
                            </m:e>
                          </m:d>
                        </m:num>
                        <m:den>
                          <m:r>
                            <a:rPr lang="fr-FR" sz="1400" b="0" i="1">
                              <a:latin typeface="Cambria Math" panose="02040503050406030204" pitchFamily="18" charset="0"/>
                            </a:rPr>
                            <m:t>𝑄</m:t>
                          </m:r>
                          <m:r>
                            <a:rPr lang="fr-FR" sz="14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den>
                      </m:f>
                    </m:oMath>
                  </m:oMathPara>
                </a14:m>
                <a:endParaRPr lang="fr-FR" sz="1400"/>
              </a:p>
            </xdr:txBody>
          </xdr:sp>
        </mc:Choice>
        <mc:Fallback xmlns="">
          <xdr:sp macro="" textlink="">
            <xdr:nvSpPr>
              <xdr:cNvPr id="8" name="ZoneTexte 7">
                <a:extLst>
                  <a:ext uri="{FF2B5EF4-FFF2-40B4-BE49-F238E27FC236}">
                    <a16:creationId xmlns:a16="http://schemas.microsoft.com/office/drawing/2014/main" id="{11E83273-45E9-4884-9E6C-20C1B77FAB1F}"/>
                  </a:ext>
                </a:extLst>
              </xdr:cNvPr>
              <xdr:cNvSpPr txBox="1"/>
            </xdr:nvSpPr>
            <xdr:spPr>
              <a:xfrm>
                <a:off x="11210925" y="1352226"/>
                <a:ext cx="4114016" cy="819474"/>
              </a:xfrm>
              <a:prstGeom prst="rect">
                <a:avLst/>
              </a:prstGeom>
              <a:solidFill>
                <a:schemeClr val="bg1"/>
              </a:solidFill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lIns="0" tIns="0" rIns="0" bIns="0" rtlCol="0" anchor="t">
                <a:noAutofit/>
              </a:bodyPr>
              <a:lstStyle/>
              <a:p>
                <a:pPr/>
                <a:r>
                  <a:rPr lang="fr-FR" sz="1400" b="0" i="0">
                    <a:latin typeface="Cambria Math" panose="02040503050406030204" pitchFamily="18" charset="0"/>
                  </a:rPr>
                  <a:t>𝐵=</a:t>
                </a:r>
                <a:r>
                  <a:rPr lang="fr-FR" sz="1400" b="0" i="0">
                    <a:solidFill>
                      <a:schemeClr val="tx1"/>
                    </a:solidFill>
                    <a:effectLst/>
                    <a:latin typeface="Cambria Math" panose="02040503050406030204" pitchFamily="18" charset="0"/>
                    <a:ea typeface="+mn-ea"/>
                    <a:cs typeface="+mn-cs"/>
                  </a:rPr>
                  <a:t>ln(𝐴/(𝑉2−𝑉0+𝑅𝑖.𝐼𝑏+(𝐾.𝑄)/(𝑄−𝑄2)))/</a:t>
                </a:r>
                <a:r>
                  <a:rPr lang="fr-FR" sz="1400" b="0" i="0">
                    <a:latin typeface="Cambria Math" panose="02040503050406030204" pitchFamily="18" charset="0"/>
                  </a:rPr>
                  <a:t>𝑄2</a:t>
                </a:r>
                <a:endParaRPr lang="fr-FR" sz="1400"/>
              </a:p>
            </xdr:txBody>
          </xdr:sp>
        </mc:Fallback>
      </mc:AlternateContent>
    </xdr:grpSp>
    <xdr:clientData/>
  </xdr:twoCellAnchor>
  <xdr:twoCellAnchor>
    <xdr:from>
      <xdr:col>7</xdr:col>
      <xdr:colOff>314324</xdr:colOff>
      <xdr:row>1</xdr:row>
      <xdr:rowOff>38099</xdr:rowOff>
    </xdr:from>
    <xdr:to>
      <xdr:col>15</xdr:col>
      <xdr:colOff>286625</xdr:colOff>
      <xdr:row>20</xdr:row>
      <xdr:rowOff>21045</xdr:rowOff>
    </xdr:to>
    <xdr:grpSp>
      <xdr:nvGrpSpPr>
        <xdr:cNvPr id="14" name="Groupe 13">
          <a:extLst>
            <a:ext uri="{FF2B5EF4-FFF2-40B4-BE49-F238E27FC236}">
              <a16:creationId xmlns:a16="http://schemas.microsoft.com/office/drawing/2014/main" id="{3DAD4806-7249-4240-B41B-7308AA4D2775}"/>
            </a:ext>
          </a:extLst>
        </xdr:cNvPr>
        <xdr:cNvGrpSpPr/>
      </xdr:nvGrpSpPr>
      <xdr:grpSpPr>
        <a:xfrm>
          <a:off x="5677632" y="228599"/>
          <a:ext cx="6068301" cy="3653734"/>
          <a:chOff x="5553074" y="114299"/>
          <a:chExt cx="6068301" cy="3619501"/>
        </a:xfrm>
      </xdr:grpSpPr>
      <xdr:pic>
        <xdr:nvPicPr>
          <xdr:cNvPr id="2" name="Image 1">
            <a:extLst>
              <a:ext uri="{FF2B5EF4-FFF2-40B4-BE49-F238E27FC236}">
                <a16:creationId xmlns:a16="http://schemas.microsoft.com/office/drawing/2014/main" id="{5A4F4BC6-7EF3-4131-8E64-02249276EB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553074" y="114299"/>
            <a:ext cx="6068301" cy="3619501"/>
          </a:xfrm>
          <a:prstGeom prst="rect">
            <a:avLst/>
          </a:prstGeom>
        </xdr:spPr>
      </xdr:pic>
      <xdr:sp macro="" textlink="">
        <xdr:nvSpPr>
          <xdr:cNvPr id="10" name="ZoneTexte 9">
            <a:extLst>
              <a:ext uri="{FF2B5EF4-FFF2-40B4-BE49-F238E27FC236}">
                <a16:creationId xmlns:a16="http://schemas.microsoft.com/office/drawing/2014/main" id="{FEEECEFA-B198-4D4D-A0ED-B1917FD18E9C}"/>
              </a:ext>
            </a:extLst>
          </xdr:cNvPr>
          <xdr:cNvSpPr txBox="1"/>
        </xdr:nvSpPr>
        <xdr:spPr>
          <a:xfrm>
            <a:off x="7524750" y="1838325"/>
            <a:ext cx="428625" cy="3524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600" b="1">
                <a:solidFill>
                  <a:schemeClr val="accent2">
                    <a:lumMod val="75000"/>
                  </a:schemeClr>
                </a:solidFill>
              </a:rPr>
              <a:t>P3</a:t>
            </a:r>
          </a:p>
        </xdr:txBody>
      </xdr:sp>
      <xdr:sp macro="" textlink="">
        <xdr:nvSpPr>
          <xdr:cNvPr id="11" name="ZoneTexte 10">
            <a:extLst>
              <a:ext uri="{FF2B5EF4-FFF2-40B4-BE49-F238E27FC236}">
                <a16:creationId xmlns:a16="http://schemas.microsoft.com/office/drawing/2014/main" id="{1E845B07-180D-4CDA-AD64-15D3876B6963}"/>
              </a:ext>
            </a:extLst>
          </xdr:cNvPr>
          <xdr:cNvSpPr txBox="1"/>
        </xdr:nvSpPr>
        <xdr:spPr>
          <a:xfrm>
            <a:off x="9363075" y="2076450"/>
            <a:ext cx="428625" cy="3524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600" b="1">
                <a:solidFill>
                  <a:schemeClr val="accent2">
                    <a:lumMod val="75000"/>
                  </a:schemeClr>
                </a:solidFill>
              </a:rPr>
              <a:t>P4</a:t>
            </a:r>
          </a:p>
        </xdr:txBody>
      </xdr:sp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438C34F9-E6C8-4814-90D7-B1135EFDD4C0}"/>
              </a:ext>
            </a:extLst>
          </xdr:cNvPr>
          <xdr:cNvSpPr txBox="1"/>
        </xdr:nvSpPr>
        <xdr:spPr>
          <a:xfrm>
            <a:off x="6543675" y="1638300"/>
            <a:ext cx="428625" cy="3524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600" b="1">
                <a:solidFill>
                  <a:schemeClr val="accent2">
                    <a:lumMod val="75000"/>
                  </a:schemeClr>
                </a:solidFill>
              </a:rPr>
              <a:t>P2</a:t>
            </a:r>
          </a:p>
        </xdr:txBody>
      </xdr:sp>
      <xdr:sp macro="" textlink="">
        <xdr:nvSpPr>
          <xdr:cNvPr id="13" name="ZoneTexte 12">
            <a:extLst>
              <a:ext uri="{FF2B5EF4-FFF2-40B4-BE49-F238E27FC236}">
                <a16:creationId xmlns:a16="http://schemas.microsoft.com/office/drawing/2014/main" id="{C63FE39C-BC4B-4CA1-A499-97CC6A743BD5}"/>
              </a:ext>
            </a:extLst>
          </xdr:cNvPr>
          <xdr:cNvSpPr txBox="1"/>
        </xdr:nvSpPr>
        <xdr:spPr>
          <a:xfrm>
            <a:off x="6457950" y="571500"/>
            <a:ext cx="428625" cy="3524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600" b="1">
                <a:solidFill>
                  <a:schemeClr val="accent2">
                    <a:lumMod val="75000"/>
                  </a:schemeClr>
                </a:solidFill>
              </a:rPr>
              <a:t>P1</a:t>
            </a:r>
          </a:p>
        </xdr:txBody>
      </xdr:sp>
    </xdr:grpSp>
    <xdr:clientData/>
  </xdr:twoCellAnchor>
  <xdr:twoCellAnchor>
    <xdr:from>
      <xdr:col>6</xdr:col>
      <xdr:colOff>180975</xdr:colOff>
      <xdr:row>9</xdr:row>
      <xdr:rowOff>171450</xdr:rowOff>
    </xdr:from>
    <xdr:to>
      <xdr:col>7</xdr:col>
      <xdr:colOff>266700</xdr:colOff>
      <xdr:row>11</xdr:row>
      <xdr:rowOff>19050</xdr:rowOff>
    </xdr:to>
    <xdr:sp macro="" textlink="">
      <xdr:nvSpPr>
        <xdr:cNvPr id="16" name="Flèche : double flèche horizontale 15">
          <a:extLst>
            <a:ext uri="{FF2B5EF4-FFF2-40B4-BE49-F238E27FC236}">
              <a16:creationId xmlns:a16="http://schemas.microsoft.com/office/drawing/2014/main" id="{1E36774E-E4FD-45EB-A5F8-B9C49AB24AAB}"/>
            </a:ext>
          </a:extLst>
        </xdr:cNvPr>
        <xdr:cNvSpPr/>
      </xdr:nvSpPr>
      <xdr:spPr>
        <a:xfrm>
          <a:off x="4752975" y="1885950"/>
          <a:ext cx="847725" cy="276225"/>
        </a:xfrm>
        <a:prstGeom prst="leftRigh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393412</xdr:colOff>
      <xdr:row>20</xdr:row>
      <xdr:rowOff>5817</xdr:rowOff>
    </xdr:from>
    <xdr:to>
      <xdr:col>7</xdr:col>
      <xdr:colOff>270264</xdr:colOff>
      <xdr:row>21</xdr:row>
      <xdr:rowOff>91542</xdr:rowOff>
    </xdr:to>
    <xdr:sp macro="" textlink="">
      <xdr:nvSpPr>
        <xdr:cNvPr id="17" name="Flèche : double flèche horizontale 16">
          <a:extLst>
            <a:ext uri="{FF2B5EF4-FFF2-40B4-BE49-F238E27FC236}">
              <a16:creationId xmlns:a16="http://schemas.microsoft.com/office/drawing/2014/main" id="{7024B422-2CF7-486F-AA64-5B1F987612C0}"/>
            </a:ext>
          </a:extLst>
        </xdr:cNvPr>
        <xdr:cNvSpPr/>
      </xdr:nvSpPr>
      <xdr:spPr>
        <a:xfrm rot="1707972">
          <a:off x="3441412" y="3863442"/>
          <a:ext cx="2162852" cy="276225"/>
        </a:xfrm>
        <a:prstGeom prst="left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0"/>
  <sheetViews>
    <sheetView tabSelected="1" zoomScale="130" zoomScaleNormal="130" workbookViewId="0">
      <selection activeCell="E4" sqref="E4"/>
    </sheetView>
  </sheetViews>
  <sheetFormatPr baseColWidth="10" defaultRowHeight="15" x14ac:dyDescent="0.25"/>
  <cols>
    <col min="3" max="3" width="11.85546875" customWidth="1"/>
  </cols>
  <sheetData>
    <row r="2" spans="1:10" x14ac:dyDescent="0.25">
      <c r="B2" s="9" t="s">
        <v>12</v>
      </c>
      <c r="C2" s="9"/>
      <c r="D2" s="9"/>
      <c r="E2" s="9"/>
      <c r="F2" s="9"/>
    </row>
    <row r="3" spans="1:10" x14ac:dyDescent="0.25">
      <c r="B3" s="9" t="s">
        <v>10</v>
      </c>
      <c r="C3" s="9"/>
      <c r="D3" s="1" t="s">
        <v>9</v>
      </c>
      <c r="E3" s="7">
        <v>2.5499999999999998</v>
      </c>
      <c r="F3" s="1" t="s">
        <v>7</v>
      </c>
    </row>
    <row r="4" spans="1:10" x14ac:dyDescent="0.25">
      <c r="B4" s="9" t="s">
        <v>21</v>
      </c>
      <c r="C4" s="9"/>
      <c r="D4" s="1" t="s">
        <v>8</v>
      </c>
      <c r="E4" s="7">
        <v>4.2</v>
      </c>
      <c r="F4" s="1" t="s">
        <v>0</v>
      </c>
    </row>
    <row r="6" spans="1:10" x14ac:dyDescent="0.25">
      <c r="B6" s="9" t="s">
        <v>11</v>
      </c>
      <c r="C6" s="9"/>
      <c r="D6" s="9"/>
      <c r="E6" s="9"/>
      <c r="F6" s="9"/>
    </row>
    <row r="7" spans="1:10" x14ac:dyDescent="0.25">
      <c r="B7" s="10" t="s">
        <v>20</v>
      </c>
      <c r="C7" s="11"/>
      <c r="D7" s="1" t="s">
        <v>2</v>
      </c>
      <c r="E7" s="7">
        <v>4.9000000000000004</v>
      </c>
      <c r="F7" s="1" t="s">
        <v>3</v>
      </c>
    </row>
    <row r="9" spans="1:10" x14ac:dyDescent="0.25">
      <c r="B9" s="9" t="s">
        <v>13</v>
      </c>
      <c r="C9" s="9"/>
      <c r="D9" s="9"/>
      <c r="E9" s="9"/>
      <c r="F9" s="9"/>
    </row>
    <row r="10" spans="1:10" ht="18.75" x14ac:dyDescent="0.25">
      <c r="A10" s="2"/>
      <c r="B10" s="1"/>
      <c r="C10" s="4" t="s">
        <v>16</v>
      </c>
      <c r="D10" s="4" t="s">
        <v>17</v>
      </c>
      <c r="E10" s="4" t="s">
        <v>18</v>
      </c>
      <c r="F10" s="4" t="s">
        <v>19</v>
      </c>
      <c r="G10" s="2"/>
      <c r="H10" s="2"/>
      <c r="I10" s="2"/>
      <c r="J10" s="2"/>
    </row>
    <row r="11" spans="1:10" x14ac:dyDescent="0.25">
      <c r="A11" s="2"/>
      <c r="B11" s="3" t="s">
        <v>0</v>
      </c>
      <c r="C11" s="7">
        <v>4.2</v>
      </c>
      <c r="D11" s="7">
        <v>4.0999999999999996</v>
      </c>
      <c r="E11" s="7">
        <v>3.85</v>
      </c>
      <c r="F11" s="7">
        <v>3.7</v>
      </c>
      <c r="G11" s="2"/>
      <c r="H11" s="2"/>
      <c r="I11" s="2"/>
      <c r="J11" s="2"/>
    </row>
    <row r="12" spans="1:10" x14ac:dyDescent="0.25">
      <c r="B12" s="3" t="s">
        <v>1</v>
      </c>
      <c r="C12" s="7">
        <v>0</v>
      </c>
      <c r="D12" s="7">
        <v>0.2</v>
      </c>
      <c r="E12" s="7">
        <v>0.8</v>
      </c>
      <c r="F12" s="7">
        <v>2</v>
      </c>
    </row>
    <row r="14" spans="1:10" x14ac:dyDescent="0.25">
      <c r="B14" s="9" t="s">
        <v>15</v>
      </c>
      <c r="C14" s="9"/>
      <c r="D14" s="9"/>
      <c r="E14" s="9"/>
      <c r="F14" s="9"/>
    </row>
    <row r="15" spans="1:10" x14ac:dyDescent="0.25">
      <c r="B15" s="1" t="s">
        <v>4</v>
      </c>
      <c r="C15" s="5" t="s">
        <v>5</v>
      </c>
      <c r="D15" s="1" t="s">
        <v>14</v>
      </c>
      <c r="E15" s="1" t="s">
        <v>3</v>
      </c>
      <c r="F15" s="1" t="s">
        <v>6</v>
      </c>
    </row>
    <row r="16" spans="1:10" x14ac:dyDescent="0.25">
      <c r="B16" s="8">
        <f>(E11-F11)*($E$3-E12)*($E$3-F12)/($E$3*(F12-E12))</f>
        <v>4.7181372549019558E-2</v>
      </c>
      <c r="C16" s="6">
        <f>(($E$4-E11-B16*$E$3/($E$3-E12))/E7)</f>
        <v>5.7397959183673498E-2</v>
      </c>
      <c r="D16" s="8">
        <f>ABS(C16)</f>
        <v>5.7397959183673498E-2</v>
      </c>
      <c r="E16" s="8">
        <f>C11-$E$4+C16*E7+B16</f>
        <v>0.32843137254901972</v>
      </c>
      <c r="F16" s="8">
        <f>LN(E16/(D11-$E$4+C16*E7+B16*$E$3/($E$3-D12)))/D12</f>
        <v>1.7283324313757826</v>
      </c>
    </row>
    <row r="20" spans="6:10" x14ac:dyDescent="0.25">
      <c r="F20" s="2"/>
      <c r="G20" s="2"/>
      <c r="H20" s="2"/>
      <c r="I20" s="2"/>
      <c r="J20" s="2"/>
    </row>
  </sheetData>
  <mergeCells count="7">
    <mergeCell ref="B14:F14"/>
    <mergeCell ref="B3:C3"/>
    <mergeCell ref="B4:C4"/>
    <mergeCell ref="B7:C7"/>
    <mergeCell ref="B2:F2"/>
    <mergeCell ref="B6:F6"/>
    <mergeCell ref="B9:F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M6600-TOM</cp:lastModifiedBy>
  <dcterms:created xsi:type="dcterms:W3CDTF">2018-01-22T12:27:04Z</dcterms:created>
  <dcterms:modified xsi:type="dcterms:W3CDTF">2019-09-29T19:49:32Z</dcterms:modified>
</cp:coreProperties>
</file>